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<sst xmlns="http://schemas.openxmlformats.org/spreadsheetml/2006/main" count="416" uniqueCount="155">
  <si>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</si>
  <si>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</si>
  <si>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</si>
  <si>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</si>
  <si>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</si>
  <si>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</si>
  <si>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</si>
  <si>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</si>
  <si>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</si>
  <si>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</si>
  <si>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</si>
  <si>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</si>
  <si>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</si>
  <si>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</si>
  <si>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</si>
  <si>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</si>
  <si>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</si>
  <si>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</si>
  <si>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</si>
  <si>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</si>
  <si>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</si>
  <si>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</si>
  <si>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</si>
  <si>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</si>
  <si>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</si>
  <si>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</si>
  <si>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</si>
  <si>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</si>
  <si>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</si>
  <si>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</si>
  <si>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</si>
  <si>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</si>
  <si>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</si>
  <si>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</si>
  <si>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</si>
  <si>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</si>
  <si>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</si>
  <si>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</si>
  <si>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</si>
  <si>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</si>
  <si>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</si>
  <si>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</si>
  <si>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</si>
  <si>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</si>
  <si>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</si>
  <si>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</si>
  <si>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</si>
  <si>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</si>
  <si>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</si>
  <si>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</si>
  <si>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</si>
  <si>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</si>
  <si>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</si>
  <si>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</si>
  <si>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</si>
  <si>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</si>
  <si>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</si>
  <si>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</si>
  <si>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</si>
  <si>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</si>
  <si>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</si>
  <si>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</si>
  <si>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</si>
  <si>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</si>
  <si>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</si>
  <si>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</si>
  <si>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</si>
  <si>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</si>
  <si>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</si>
  <si>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</si>
  <si>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</si>
  <si>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</si>
  <si>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</si>
  <si>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</si>
  <si>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</si>
  <si>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</si>
  <si>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</si>
  <si>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</si>
  <si>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</si>
  <si>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</si>
  <si>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</si>
  <si>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</si>
  <si>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</si>
  <si>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</si>
  <si>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</si>
  <si>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</si>
  <si>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</si>
  <si>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</si>
  <si>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</si>
  <si>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</si>
  <si>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</si>
  <si>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</si>
  <si>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</si>
  <si>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</si>
  <si>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</si>
  <si>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</si>
  <si>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</si>
  <si>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</si>
  <si>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</si>
  <si>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</si>
  <si>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</si>
  <si>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</si>
  <si>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</si>
  <si>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</si>
  <si>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</si>
  <si>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</si>
  <si>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</si>
  <si>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</si>
  <si>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</si>
  <si>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</si>
  <si>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</si>
  <si>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</si>
  <si>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</si>
  <si>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</si>
  <si>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</si>
  <si>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</si>
  <si>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</si>
  <si>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</si>
  <si>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</si>
  <si>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</si>
  <si>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</si>
  <si>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</si>
  <si>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</si>
  <si>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</si>
  <si>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</si>
  <si>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</si>
  <si>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</si>
  <si>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</si>
  <si>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</si>
  <si>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</si>
  <si>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</si>
  <si>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</si>
  <si>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</si>
  <si>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</si>
  <si>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</si>
  <si>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</si>
  <si>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</si>
  <si>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</si>
  <si>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</si>
  <si>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</si>
  <si>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</si>
  <si>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</si>
  <si>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others</t>
  </si>
  <si>
    <t>BETA</t>
  </si>
  <si>
    <t>Marka</t>
  </si>
  <si>
    <t>Zmiana
r/r</t>
  </si>
  <si>
    <t>2018
Udział %</t>
  </si>
  <si>
    <t>2017
Udział %</t>
  </si>
  <si>
    <t>BLINKEE</t>
  </si>
  <si>
    <t>SLANE</t>
  </si>
  <si>
    <t>FIRST REGISTRATIONS of NEW* MC, TOP 10 BRANDS JUNUARY-JUNE 2018</t>
  </si>
  <si>
    <t>FIRST REGISTRATIONS MP, TOP 10 BRANDS JUNUARY-JUNE 2018</t>
  </si>
  <si>
    <t>JUNE</t>
  </si>
  <si>
    <t>January - June</t>
  </si>
  <si>
    <t>LONGJIA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</si>
</sst>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sz val="6.3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sz val="7.1"/>
      <color indexed="8"/>
      <name val="Calibri"/>
      <family val="2"/>
    </font>
    <font>
      <b/>
      <sz val="11.25"/>
      <color indexed="8"/>
      <name val="Arial"/>
      <family val="2"/>
    </font>
    <font>
      <sz val="5.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18518828"/>
        <c:axId val="32451725"/>
      </c:barChart>
      <c:catAx>
        <c:axId val="185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1725"/>
        <c:crosses val="autoZero"/>
        <c:auto val="1"/>
        <c:lblOffset val="100"/>
        <c:tickLblSkip val="1"/>
        <c:noMultiLvlLbl val="0"/>
      </c:catAx>
      <c:valAx>
        <c:axId val="32451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88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53907656"/>
        <c:axId val="15406857"/>
      </c:barChart>
      <c:catAx>
        <c:axId val="5390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06857"/>
        <c:crosses val="autoZero"/>
        <c:auto val="1"/>
        <c:lblOffset val="100"/>
        <c:tickLblSkip val="1"/>
        <c:noMultiLvlLbl val="0"/>
      </c:catAx>
      <c:valAx>
        <c:axId val="15406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7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4443986"/>
        <c:axId val="39995875"/>
      </c:barChart>
      <c:catAx>
        <c:axId val="444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95875"/>
        <c:crossesAt val="0"/>
        <c:auto val="1"/>
        <c:lblOffset val="100"/>
        <c:tickLblSkip val="1"/>
        <c:noMultiLvlLbl val="0"/>
      </c:catAx>
      <c:valAx>
        <c:axId val="399958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4418556"/>
        <c:axId val="18440413"/>
      </c:barChart>
      <c:catAx>
        <c:axId val="244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0413"/>
        <c:crosses val="autoZero"/>
        <c:auto val="1"/>
        <c:lblOffset val="100"/>
        <c:tickLblSkip val="1"/>
        <c:noMultiLvlLbl val="0"/>
      </c:catAx>
      <c:valAx>
        <c:axId val="18440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31745990"/>
        <c:axId val="17278455"/>
      </c:barChart>
      <c:catAx>
        <c:axId val="3174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8455"/>
        <c:crosses val="autoZero"/>
        <c:auto val="1"/>
        <c:lblOffset val="100"/>
        <c:tickLblSkip val="1"/>
        <c:noMultiLvlLbl val="0"/>
      </c:catAx>
      <c:valAx>
        <c:axId val="1727845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5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7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3425"/>
          <c:w val="0.3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21288368"/>
        <c:axId val="57377585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21288368"/>
        <c:axId val="57377585"/>
      </c:lineChart>
      <c:catAx>
        <c:axId val="2128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585"/>
        <c:crosses val="autoZero"/>
        <c:auto val="1"/>
        <c:lblOffset val="100"/>
        <c:tickLblSkip val="1"/>
        <c:noMultiLvlLbl val="0"/>
      </c:catAx>
      <c:valAx>
        <c:axId val="57377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8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46636218"/>
        <c:axId val="17072779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46636218"/>
        <c:axId val="17072779"/>
      </c:lineChart>
      <c:catAx>
        <c:axId val="4663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2779"/>
        <c:crosses val="autoZero"/>
        <c:auto val="1"/>
        <c:lblOffset val="100"/>
        <c:tickLblSkip val="1"/>
        <c:noMultiLvlLbl val="0"/>
      </c:catAx>
      <c:valAx>
        <c:axId val="17072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23630070"/>
        <c:axId val="11344039"/>
      </c:barChart>
      <c:catAx>
        <c:axId val="2363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4039"/>
        <c:crosses val="autoZero"/>
        <c:auto val="1"/>
        <c:lblOffset val="100"/>
        <c:tickLblSkip val="1"/>
        <c:noMultiLvlLbl val="0"/>
      </c:catAx>
      <c:valAx>
        <c:axId val="113440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0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4987488"/>
        <c:axId val="46451937"/>
      </c:barChart>
      <c:catAx>
        <c:axId val="3498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51937"/>
        <c:crosses val="autoZero"/>
        <c:auto val="1"/>
        <c:lblOffset val="100"/>
        <c:tickLblSkip val="1"/>
        <c:noMultiLvlLbl val="0"/>
      </c:catAx>
      <c:valAx>
        <c:axId val="46451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7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15414250"/>
        <c:axId val="4510523"/>
      </c:barChart>
      <c:catAx>
        <c:axId val="1541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523"/>
        <c:crosses val="autoZero"/>
        <c:auto val="1"/>
        <c:lblOffset val="100"/>
        <c:tickLblSkip val="1"/>
        <c:noMultiLvlLbl val="0"/>
      </c:catAx>
      <c:valAx>
        <c:axId val="451052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4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40594708"/>
        <c:axId val="29808053"/>
      </c:barChart>
      <c:catAx>
        <c:axId val="4059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8053"/>
        <c:crosses val="autoZero"/>
        <c:auto val="1"/>
        <c:lblOffset val="100"/>
        <c:tickLblSkip val="1"/>
        <c:noMultiLvlLbl val="0"/>
      </c:catAx>
      <c:valAx>
        <c:axId val="29808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66945886"/>
        <c:axId val="65642063"/>
      </c:barChart>
      <c:catAx>
        <c:axId val="66945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42063"/>
        <c:crossesAt val="0"/>
        <c:auto val="1"/>
        <c:lblOffset val="100"/>
        <c:tickLblSkip val="1"/>
        <c:noMultiLvlLbl val="0"/>
      </c:catAx>
      <c:valAx>
        <c:axId val="6564206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45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6" t="s">
        <v>99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1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0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1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0"/>
      <c r="D10" s="10"/>
    </row>
    <row r="11" spans="2:4" ht="12.75">
      <c r="B11" s="191" t="s">
        <v>111</v>
      </c>
      <c r="C11" s="65" t="s">
        <v>112</v>
      </c>
      <c r="D11" s="10"/>
    </row>
    <row r="12" ht="12.75">
      <c r="B12" s="190"/>
    </row>
    <row r="13" spans="2:17" ht="12.75">
      <c r="B13" s="191" t="s">
        <v>103</v>
      </c>
      <c r="C13" s="64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0"/>
    </row>
    <row r="15" spans="2:4" ht="12.75">
      <c r="B15" s="191" t="s">
        <v>113</v>
      </c>
      <c r="C15" s="65" t="s">
        <v>114</v>
      </c>
      <c r="D15" s="12"/>
    </row>
    <row r="16" ht="12.75">
      <c r="B16" s="190"/>
    </row>
    <row r="17" spans="2:3" ht="12.75">
      <c r="B17" s="192" t="s">
        <v>104</v>
      </c>
      <c r="C17" s="64" t="s">
        <v>151</v>
      </c>
    </row>
    <row r="18" ht="12.75">
      <c r="B18" s="190"/>
    </row>
    <row r="19" spans="2:3" ht="12.75">
      <c r="B19" s="192" t="s">
        <v>115</v>
      </c>
      <c r="C19" s="64" t="s">
        <v>116</v>
      </c>
    </row>
    <row r="20" ht="12.75">
      <c r="B20" s="190"/>
    </row>
    <row r="21" spans="2:3" ht="12.75">
      <c r="B21" s="192" t="s">
        <v>105</v>
      </c>
      <c r="C21" s="64" t="s">
        <v>106</v>
      </c>
    </row>
    <row r="22" ht="12.75">
      <c r="B22" s="190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117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/>
      <c r="I3" s="3"/>
      <c r="J3" s="3"/>
      <c r="K3" s="3"/>
      <c r="L3" s="3"/>
      <c r="M3" s="7"/>
      <c r="N3" s="4">
        <v>45105</v>
      </c>
      <c r="O3" s="193">
        <v>0.7753197194719472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/>
      <c r="I4" s="50"/>
      <c r="J4" s="50"/>
      <c r="K4" s="50"/>
      <c r="L4" s="50"/>
      <c r="M4" s="51"/>
      <c r="N4" s="4">
        <v>13071</v>
      </c>
      <c r="O4" s="193">
        <v>0.2246802805280528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/>
      <c r="I5" s="106"/>
      <c r="J5" s="106"/>
      <c r="K5" s="106"/>
      <c r="L5" s="106"/>
      <c r="M5" s="106"/>
      <c r="N5" s="9">
        <v>58176</v>
      </c>
      <c r="O5" s="193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4">
        <v>-0.6771816955484071</v>
      </c>
      <c r="C6" s="194">
        <v>0.23593699774991972</v>
      </c>
      <c r="D6" s="194">
        <v>1.2205461638491548</v>
      </c>
      <c r="E6" s="194">
        <v>0.835792925743734</v>
      </c>
      <c r="F6" s="194">
        <v>-0.09723108332270003</v>
      </c>
      <c r="G6" s="194">
        <v>-0.09130742049469964</v>
      </c>
      <c r="H6" s="194"/>
      <c r="I6" s="194"/>
      <c r="J6" s="194"/>
      <c r="K6" s="194"/>
      <c r="L6" s="194"/>
      <c r="M6" s="194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5">
        <v>0.080958999305073</v>
      </c>
      <c r="C7" s="195">
        <v>-0.17630676949443014</v>
      </c>
      <c r="D7" s="195">
        <v>-0.34054221055070677</v>
      </c>
      <c r="E7" s="195">
        <v>0.2282736462659667</v>
      </c>
      <c r="F7" s="195">
        <v>0.04970326409495551</v>
      </c>
      <c r="G7" s="195">
        <v>-0.05815997656021099</v>
      </c>
      <c r="H7" s="195"/>
      <c r="I7" s="195"/>
      <c r="J7" s="195"/>
      <c r="K7" s="195"/>
      <c r="L7" s="195"/>
      <c r="M7" s="195"/>
      <c r="N7" s="195">
        <v>-0.03659788692743349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9" t="s">
        <v>6</v>
      </c>
      <c r="B9" s="221" t="s">
        <v>152</v>
      </c>
      <c r="C9" s="222"/>
      <c r="D9" s="223" t="s">
        <v>36</v>
      </c>
      <c r="E9" s="225" t="s">
        <v>23</v>
      </c>
      <c r="F9" s="226"/>
      <c r="G9" s="223" t="s">
        <v>36</v>
      </c>
    </row>
    <row r="10" spans="1:34" s="5" customFormat="1" ht="26.25" customHeight="1">
      <c r="A10" s="220"/>
      <c r="B10" s="47">
        <v>2018</v>
      </c>
      <c r="C10" s="47">
        <v>2017</v>
      </c>
      <c r="D10" s="224"/>
      <c r="E10" s="47">
        <f>B10</f>
        <v>2018</v>
      </c>
      <c r="F10" s="47">
        <f>C10</f>
        <v>2017</v>
      </c>
      <c r="G10" s="224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9413</v>
      </c>
      <c r="C11" s="108">
        <v>9178</v>
      </c>
      <c r="D11" s="196">
        <v>0.025604706907823127</v>
      </c>
      <c r="E11" s="108">
        <v>45105</v>
      </c>
      <c r="F11" s="18">
        <v>43006</v>
      </c>
      <c r="G11" s="196">
        <v>0.048807143189322444</v>
      </c>
      <c r="H11" s="189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3445</v>
      </c>
      <c r="C12" s="108">
        <v>4474</v>
      </c>
      <c r="D12" s="196">
        <v>-0.2299955297273134</v>
      </c>
      <c r="E12" s="108">
        <v>13071</v>
      </c>
      <c r="F12" s="18">
        <v>17380</v>
      </c>
      <c r="G12" s="196">
        <v>-0.24792865362485617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12858</v>
      </c>
      <c r="C13" s="108">
        <v>13652</v>
      </c>
      <c r="D13" s="196">
        <v>-0.05815997656021099</v>
      </c>
      <c r="E13" s="108">
        <v>58176</v>
      </c>
      <c r="F13" s="108">
        <v>60386</v>
      </c>
      <c r="G13" s="196">
        <v>-0.03659788692743349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123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/>
      <c r="I3" s="3"/>
      <c r="J3" s="3"/>
      <c r="K3" s="3"/>
      <c r="L3" s="3"/>
      <c r="M3" s="7"/>
      <c r="N3" s="4">
        <v>8332</v>
      </c>
      <c r="O3" s="193">
        <v>0.49761108456760633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/>
      <c r="I4" s="50"/>
      <c r="J4" s="50"/>
      <c r="K4" s="50"/>
      <c r="L4" s="50"/>
      <c r="M4" s="51"/>
      <c r="N4" s="4">
        <v>8412</v>
      </c>
      <c r="O4" s="193">
        <v>0.5023889154323937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/>
      <c r="I5" s="106"/>
      <c r="J5" s="106"/>
      <c r="K5" s="106"/>
      <c r="L5" s="106"/>
      <c r="M5" s="106"/>
      <c r="N5" s="9">
        <v>16744</v>
      </c>
      <c r="O5" s="193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4">
        <v>-0.9198645598194131</v>
      </c>
      <c r="C6" s="194">
        <v>0.39749608763693267</v>
      </c>
      <c r="D6" s="194">
        <v>1.4714445688689808</v>
      </c>
      <c r="E6" s="194">
        <v>1.0194834617127322</v>
      </c>
      <c r="F6" s="194">
        <v>-0.03769351581781466</v>
      </c>
      <c r="G6" s="194">
        <v>-0.006994637444625806</v>
      </c>
      <c r="H6" s="194"/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5">
        <v>-0.2787810383747178</v>
      </c>
      <c r="C7" s="195">
        <v>-0.41519318925998694</v>
      </c>
      <c r="D7" s="195">
        <v>-0.4775094696969697</v>
      </c>
      <c r="E7" s="195">
        <v>-0.03549015364639685</v>
      </c>
      <c r="F7" s="195">
        <v>-0.15337544413738646</v>
      </c>
      <c r="G7" s="195">
        <v>-0.18519227090109047</v>
      </c>
      <c r="H7" s="195"/>
      <c r="I7" s="195"/>
      <c r="J7" s="195"/>
      <c r="K7" s="195"/>
      <c r="L7" s="195"/>
      <c r="M7" s="195"/>
      <c r="N7" s="195">
        <v>-0.22305229455709707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9" t="s">
        <v>6</v>
      </c>
      <c r="B9" s="221" t="str">
        <f>'R_PTW 2018vs2017'!B9:C9</f>
        <v>JUNE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'R_PTW 2018vs2017'!B10</f>
        <v>2018</v>
      </c>
      <c r="C10" s="47">
        <f>'R_PTW 2018vs2017'!C10</f>
        <v>2017</v>
      </c>
      <c r="D10" s="224"/>
      <c r="E10" s="47">
        <f>'R_PTW 2018vs2017'!E10</f>
        <v>2018</v>
      </c>
      <c r="F10" s="47">
        <f>'R_PTW 2018vs2017'!F10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1986</v>
      </c>
      <c r="C11" s="108">
        <v>1955</v>
      </c>
      <c r="D11" s="196">
        <v>0.015856777493606034</v>
      </c>
      <c r="E11" s="108">
        <v>8332</v>
      </c>
      <c r="F11" s="18">
        <v>8961</v>
      </c>
      <c r="G11" s="196">
        <v>-0.07019305881040061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2273</v>
      </c>
      <c r="C12" s="108">
        <v>3272</v>
      </c>
      <c r="D12" s="196">
        <v>-0.30531784841075793</v>
      </c>
      <c r="E12" s="108">
        <v>8412</v>
      </c>
      <c r="F12" s="18">
        <v>12590</v>
      </c>
      <c r="G12" s="196">
        <v>-0.33185067513899924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4259</v>
      </c>
      <c r="C13" s="108">
        <v>5227</v>
      </c>
      <c r="D13" s="196">
        <v>-0.18519227090109047</v>
      </c>
      <c r="E13" s="108">
        <v>16744</v>
      </c>
      <c r="F13" s="108">
        <v>21551</v>
      </c>
      <c r="G13" s="196">
        <v>-0.22305229455709707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/>
      <c r="I9" s="106"/>
      <c r="J9" s="106"/>
      <c r="K9" s="106"/>
      <c r="L9" s="106"/>
      <c r="M9" s="106"/>
      <c r="N9" s="92">
        <v>8332</v>
      </c>
      <c r="O9" s="93"/>
    </row>
    <row r="10" spans="1:14" ht="12.75">
      <c r="A10" s="183" t="s">
        <v>125</v>
      </c>
      <c r="B10" s="197">
        <v>-0.06940874035989719</v>
      </c>
      <c r="C10" s="197">
        <v>-0.2893258426966292</v>
      </c>
      <c r="D10" s="197">
        <v>-0.3331518780620577</v>
      </c>
      <c r="E10" s="197">
        <v>0.09440389294403895</v>
      </c>
      <c r="F10" s="197">
        <v>-0.0044709388971684305</v>
      </c>
      <c r="G10" s="197">
        <v>0.015856777493606034</v>
      </c>
      <c r="H10" s="197"/>
      <c r="I10" s="197"/>
      <c r="J10" s="197"/>
      <c r="K10" s="197"/>
      <c r="L10" s="197"/>
      <c r="M10" s="197"/>
      <c r="N10" s="197">
        <v>-0.07019305881040061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4"/>
      <c r="K11" s="204"/>
      <c r="L11" s="204"/>
      <c r="M11" s="204"/>
      <c r="N11" s="205"/>
    </row>
    <row r="12" spans="1:14" ht="24" customHeight="1">
      <c r="A12" s="229" t="s">
        <v>6</v>
      </c>
      <c r="B12" s="221" t="str">
        <f>'R_PTW NEW 2018vs2017'!B9:C9</f>
        <v>JUNE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'R_PTW NEW 2018vs2017'!B10</f>
        <v>2018</v>
      </c>
      <c r="C13" s="47">
        <f>'R_PTW NEW 2018vs2017'!C10</f>
        <v>2017</v>
      </c>
      <c r="D13" s="224"/>
      <c r="E13" s="47">
        <f>'R_PTW NEW 2018vs2017'!E10</f>
        <v>2018</v>
      </c>
      <c r="F13" s="47">
        <f>'R_PTW NEW 2018vs2017'!F10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1986</v>
      </c>
      <c r="C14" s="109">
        <v>1955</v>
      </c>
      <c r="D14" s="198">
        <v>0.015856777493606034</v>
      </c>
      <c r="E14" s="109">
        <v>8332</v>
      </c>
      <c r="F14" s="110">
        <v>8961</v>
      </c>
      <c r="G14" s="198">
        <v>-0.07019305881040061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8" t="s">
        <v>126</v>
      </c>
      <c r="C2" s="248"/>
      <c r="D2" s="248"/>
      <c r="E2" s="248"/>
      <c r="F2" s="248"/>
      <c r="G2" s="248"/>
      <c r="H2" s="248"/>
      <c r="I2" s="116"/>
      <c r="J2" s="248" t="s">
        <v>127</v>
      </c>
      <c r="K2" s="248"/>
      <c r="L2" s="248"/>
      <c r="M2" s="248"/>
      <c r="N2" s="248"/>
      <c r="O2" s="248"/>
      <c r="P2" s="248"/>
      <c r="R2" s="248" t="s">
        <v>129</v>
      </c>
      <c r="S2" s="248"/>
      <c r="T2" s="248"/>
      <c r="U2" s="248"/>
      <c r="V2" s="248"/>
      <c r="W2" s="248"/>
      <c r="X2" s="248"/>
    </row>
    <row r="3" spans="2:24" ht="15" customHeight="1">
      <c r="B3" s="239" t="s">
        <v>58</v>
      </c>
      <c r="C3" s="242" t="s">
        <v>59</v>
      </c>
      <c r="D3" s="250" t="s">
        <v>153</v>
      </c>
      <c r="E3" s="251"/>
      <c r="F3" s="251"/>
      <c r="G3" s="251"/>
      <c r="H3" s="252"/>
      <c r="I3" s="118"/>
      <c r="J3" s="231" t="s">
        <v>60</v>
      </c>
      <c r="K3" s="234" t="s">
        <v>144</v>
      </c>
      <c r="L3" s="250" t="str">
        <f>D3</f>
        <v>January - June</v>
      </c>
      <c r="M3" s="251"/>
      <c r="N3" s="251"/>
      <c r="O3" s="251"/>
      <c r="P3" s="252"/>
      <c r="R3" s="239" t="s">
        <v>49</v>
      </c>
      <c r="S3" s="242" t="s">
        <v>59</v>
      </c>
      <c r="T3" s="250" t="str">
        <f>L3</f>
        <v>January - June</v>
      </c>
      <c r="U3" s="251"/>
      <c r="V3" s="251"/>
      <c r="W3" s="251"/>
      <c r="X3" s="252"/>
    </row>
    <row r="4" spans="2:24" ht="15" customHeight="1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32"/>
      <c r="K4" s="235"/>
      <c r="L4" s="245">
        <v>2018</v>
      </c>
      <c r="M4" s="246">
        <v>2017</v>
      </c>
      <c r="N4" s="237" t="s">
        <v>145</v>
      </c>
      <c r="O4" s="237" t="s">
        <v>146</v>
      </c>
      <c r="P4" s="237" t="s">
        <v>147</v>
      </c>
      <c r="R4" s="240"/>
      <c r="S4" s="243"/>
      <c r="T4" s="245">
        <f>L4</f>
        <v>2018</v>
      </c>
      <c r="U4" s="246">
        <f>F4</f>
        <v>2017</v>
      </c>
      <c r="V4" s="237" t="s">
        <v>63</v>
      </c>
      <c r="W4" s="237" t="s">
        <v>128</v>
      </c>
      <c r="X4" s="237" t="s">
        <v>91</v>
      </c>
    </row>
    <row r="5" spans="2:24" ht="12.75">
      <c r="B5" s="124">
        <v>1</v>
      </c>
      <c r="C5" s="125" t="s">
        <v>26</v>
      </c>
      <c r="D5" s="167">
        <v>1158</v>
      </c>
      <c r="E5" s="168">
        <v>0.13898223715794528</v>
      </c>
      <c r="F5" s="279">
        <v>951</v>
      </c>
      <c r="G5" s="280">
        <v>0.10612654837629729</v>
      </c>
      <c r="H5" s="202">
        <v>0.21766561514195581</v>
      </c>
      <c r="I5" s="128"/>
      <c r="J5" s="233"/>
      <c r="K5" s="236"/>
      <c r="L5" s="238"/>
      <c r="M5" s="247"/>
      <c r="N5" s="238"/>
      <c r="O5" s="238"/>
      <c r="P5" s="238"/>
      <c r="R5" s="241"/>
      <c r="S5" s="244"/>
      <c r="T5" s="238"/>
      <c r="U5" s="247"/>
      <c r="V5" s="238"/>
      <c r="W5" s="238"/>
      <c r="X5" s="238"/>
    </row>
    <row r="6" spans="2:24" ht="15">
      <c r="B6" s="131">
        <v>2</v>
      </c>
      <c r="C6" s="132" t="s">
        <v>0</v>
      </c>
      <c r="D6" s="170">
        <v>974</v>
      </c>
      <c r="E6" s="171">
        <v>0.11689870379260682</v>
      </c>
      <c r="F6" s="172">
        <v>973</v>
      </c>
      <c r="G6" s="173">
        <v>0.10858163151433992</v>
      </c>
      <c r="H6" s="203">
        <v>0.0010277492291881352</v>
      </c>
      <c r="I6" s="128"/>
      <c r="J6" s="129" t="s">
        <v>64</v>
      </c>
      <c r="K6" s="130" t="s">
        <v>28</v>
      </c>
      <c r="L6" s="281">
        <v>771</v>
      </c>
      <c r="M6" s="184">
        <v>719</v>
      </c>
      <c r="N6" s="85">
        <v>0.07232267037552154</v>
      </c>
      <c r="O6" s="127"/>
      <c r="P6" s="127"/>
      <c r="R6" s="129" t="s">
        <v>50</v>
      </c>
      <c r="S6" s="130" t="s">
        <v>26</v>
      </c>
      <c r="T6" s="215">
        <v>455</v>
      </c>
      <c r="U6" s="184">
        <v>279</v>
      </c>
      <c r="V6" s="85">
        <v>0.6308243727598566</v>
      </c>
      <c r="W6" s="127"/>
      <c r="X6" s="127"/>
    </row>
    <row r="7" spans="2:24" ht="15">
      <c r="B7" s="131">
        <v>3</v>
      </c>
      <c r="C7" s="132" t="s">
        <v>27</v>
      </c>
      <c r="D7" s="170">
        <v>944</v>
      </c>
      <c r="E7" s="171">
        <v>0.11329812770043207</v>
      </c>
      <c r="F7" s="172">
        <v>958</v>
      </c>
      <c r="G7" s="173">
        <v>0.10690771119294722</v>
      </c>
      <c r="H7" s="203">
        <v>-0.014613778705636737</v>
      </c>
      <c r="I7" s="128"/>
      <c r="J7" s="135"/>
      <c r="K7" s="136" t="s">
        <v>48</v>
      </c>
      <c r="L7" s="185">
        <v>573</v>
      </c>
      <c r="M7" s="186">
        <v>1332</v>
      </c>
      <c r="N7" s="86">
        <v>-0.5698198198198199</v>
      </c>
      <c r="O7" s="134"/>
      <c r="P7" s="134"/>
      <c r="R7" s="135"/>
      <c r="S7" s="136" t="s">
        <v>27</v>
      </c>
      <c r="T7" s="185">
        <v>328</v>
      </c>
      <c r="U7" s="186">
        <v>329</v>
      </c>
      <c r="V7" s="86">
        <v>-0.003039513677811523</v>
      </c>
      <c r="W7" s="134"/>
      <c r="X7" s="134"/>
    </row>
    <row r="8" spans="2:24" ht="15">
      <c r="B8" s="131">
        <v>4</v>
      </c>
      <c r="C8" s="132" t="s">
        <v>28</v>
      </c>
      <c r="D8" s="170">
        <v>771</v>
      </c>
      <c r="E8" s="171">
        <v>0.09253480556889103</v>
      </c>
      <c r="F8" s="172">
        <v>720</v>
      </c>
      <c r="G8" s="173">
        <v>0.08034817542684969</v>
      </c>
      <c r="H8" s="203">
        <v>0.0708333333333333</v>
      </c>
      <c r="I8" s="128"/>
      <c r="J8" s="135"/>
      <c r="K8" s="136" t="s">
        <v>26</v>
      </c>
      <c r="L8" s="185">
        <v>471</v>
      </c>
      <c r="M8" s="186">
        <v>345</v>
      </c>
      <c r="N8" s="86">
        <v>0.3652173913043477</v>
      </c>
      <c r="O8" s="134"/>
      <c r="P8" s="134"/>
      <c r="R8" s="135"/>
      <c r="S8" s="136" t="s">
        <v>34</v>
      </c>
      <c r="T8" s="185">
        <v>184</v>
      </c>
      <c r="U8" s="186">
        <v>199</v>
      </c>
      <c r="V8" s="86">
        <v>-0.07537688442211055</v>
      </c>
      <c r="W8" s="134"/>
      <c r="X8" s="134"/>
    </row>
    <row r="9" spans="2:24" ht="12.75">
      <c r="B9" s="131">
        <v>5</v>
      </c>
      <c r="C9" s="132" t="s">
        <v>48</v>
      </c>
      <c r="D9" s="170">
        <v>597</v>
      </c>
      <c r="E9" s="171">
        <v>0.07165146423427748</v>
      </c>
      <c r="F9" s="172">
        <v>1366</v>
      </c>
      <c r="G9" s="173">
        <v>0.1524383439348287</v>
      </c>
      <c r="H9" s="203">
        <v>-0.5629575402635432</v>
      </c>
      <c r="I9" s="128"/>
      <c r="J9" s="129"/>
      <c r="K9" s="129" t="s">
        <v>142</v>
      </c>
      <c r="L9" s="137">
        <v>1995</v>
      </c>
      <c r="M9" s="137">
        <v>2387</v>
      </c>
      <c r="N9" s="87">
        <v>-0.16422287390029322</v>
      </c>
      <c r="O9" s="199"/>
      <c r="P9" s="199"/>
      <c r="R9" s="129"/>
      <c r="S9" s="129" t="s">
        <v>142</v>
      </c>
      <c r="T9" s="137">
        <v>778</v>
      </c>
      <c r="U9" s="137">
        <v>986</v>
      </c>
      <c r="V9" s="87">
        <v>-0.21095334685598377</v>
      </c>
      <c r="W9" s="199"/>
      <c r="X9" s="199"/>
    </row>
    <row r="10" spans="2:24" ht="12.75">
      <c r="B10" s="131">
        <v>6</v>
      </c>
      <c r="C10" s="132" t="s">
        <v>33</v>
      </c>
      <c r="D10" s="170">
        <v>460</v>
      </c>
      <c r="E10" s="171">
        <v>0.055208833413346134</v>
      </c>
      <c r="F10" s="172">
        <v>326</v>
      </c>
      <c r="G10" s="173">
        <v>0.036379868318268054</v>
      </c>
      <c r="H10" s="203">
        <v>0.41104294478527614</v>
      </c>
      <c r="I10" s="128"/>
      <c r="J10" s="138" t="s">
        <v>70</v>
      </c>
      <c r="K10" s="139"/>
      <c r="L10" s="140">
        <v>3810</v>
      </c>
      <c r="M10" s="140">
        <v>4783</v>
      </c>
      <c r="N10" s="142">
        <v>-0.20342881037006066</v>
      </c>
      <c r="O10" s="164">
        <v>0.457273163706193</v>
      </c>
      <c r="P10" s="164">
        <v>0.5337573931480861</v>
      </c>
      <c r="R10" s="138" t="s">
        <v>79</v>
      </c>
      <c r="S10" s="139"/>
      <c r="T10" s="140">
        <v>1745</v>
      </c>
      <c r="U10" s="140">
        <v>1793</v>
      </c>
      <c r="V10" s="142">
        <v>-0.026770775237032862</v>
      </c>
      <c r="W10" s="164">
        <v>0.20943350936149785</v>
      </c>
      <c r="X10" s="164">
        <v>0.20008927575047428</v>
      </c>
    </row>
    <row r="11" spans="2:24" ht="15">
      <c r="B11" s="131">
        <v>7</v>
      </c>
      <c r="C11" s="132" t="s">
        <v>32</v>
      </c>
      <c r="D11" s="170">
        <v>420</v>
      </c>
      <c r="E11" s="171">
        <v>0.050408065290446474</v>
      </c>
      <c r="F11" s="172">
        <v>407</v>
      </c>
      <c r="G11" s="173">
        <v>0.04541903805378864</v>
      </c>
      <c r="H11" s="203">
        <v>0.03194103194103204</v>
      </c>
      <c r="I11" s="128"/>
      <c r="J11" s="129" t="s">
        <v>65</v>
      </c>
      <c r="K11" s="130" t="s">
        <v>27</v>
      </c>
      <c r="L11" s="281">
        <v>54</v>
      </c>
      <c r="M11" s="184">
        <v>53</v>
      </c>
      <c r="N11" s="85">
        <v>0.018867924528301883</v>
      </c>
      <c r="O11" s="127"/>
      <c r="P11" s="127"/>
      <c r="R11" s="129" t="s">
        <v>51</v>
      </c>
      <c r="S11" s="136" t="s">
        <v>28</v>
      </c>
      <c r="T11" s="215">
        <v>292</v>
      </c>
      <c r="U11" s="184">
        <v>146</v>
      </c>
      <c r="V11" s="85">
        <v>1</v>
      </c>
      <c r="W11" s="127"/>
      <c r="X11" s="127"/>
    </row>
    <row r="12" spans="2:24" ht="15">
      <c r="B12" s="131">
        <v>8</v>
      </c>
      <c r="C12" s="132" t="s">
        <v>31</v>
      </c>
      <c r="D12" s="170">
        <v>351</v>
      </c>
      <c r="E12" s="171">
        <v>0.04212674027844455</v>
      </c>
      <c r="F12" s="172">
        <v>422</v>
      </c>
      <c r="G12" s="173">
        <v>0.04709295837518134</v>
      </c>
      <c r="H12" s="203">
        <v>-0.16824644549763035</v>
      </c>
      <c r="I12" s="128"/>
      <c r="J12" s="135"/>
      <c r="K12" s="136" t="s">
        <v>33</v>
      </c>
      <c r="L12" s="185">
        <v>51</v>
      </c>
      <c r="M12" s="186">
        <v>32</v>
      </c>
      <c r="N12" s="86">
        <v>0.59375</v>
      </c>
      <c r="O12" s="134"/>
      <c r="P12" s="134"/>
      <c r="R12" s="135"/>
      <c r="S12" s="136" t="s">
        <v>32</v>
      </c>
      <c r="T12" s="185">
        <v>150</v>
      </c>
      <c r="U12" s="186">
        <v>157</v>
      </c>
      <c r="V12" s="86">
        <v>-0.04458598726114649</v>
      </c>
      <c r="W12" s="134"/>
      <c r="X12" s="134"/>
    </row>
    <row r="13" spans="2:24" ht="15">
      <c r="B13" s="131">
        <v>9</v>
      </c>
      <c r="C13" s="132" t="s">
        <v>29</v>
      </c>
      <c r="D13" s="170">
        <v>327</v>
      </c>
      <c r="E13" s="171">
        <v>0.03924627940470475</v>
      </c>
      <c r="F13" s="172">
        <v>367</v>
      </c>
      <c r="G13" s="173">
        <v>0.04095525053007477</v>
      </c>
      <c r="H13" s="203">
        <v>-0.10899182561307907</v>
      </c>
      <c r="I13" s="128"/>
      <c r="J13" s="135"/>
      <c r="K13" s="136" t="s">
        <v>88</v>
      </c>
      <c r="L13" s="185">
        <v>23</v>
      </c>
      <c r="M13" s="186">
        <v>16</v>
      </c>
      <c r="N13" s="86">
        <v>0.4375</v>
      </c>
      <c r="O13" s="134"/>
      <c r="P13" s="134"/>
      <c r="R13" s="135"/>
      <c r="S13" s="136" t="s">
        <v>48</v>
      </c>
      <c r="T13" s="185">
        <v>116</v>
      </c>
      <c r="U13" s="186">
        <v>246</v>
      </c>
      <c r="V13" s="86">
        <v>-0.5284552845528455</v>
      </c>
      <c r="W13" s="134"/>
      <c r="X13" s="134"/>
    </row>
    <row r="14" spans="2:24" ht="12.75">
      <c r="B14" s="131">
        <v>10</v>
      </c>
      <c r="C14" s="132" t="s">
        <v>30</v>
      </c>
      <c r="D14" s="170">
        <v>251</v>
      </c>
      <c r="E14" s="171">
        <v>0.030124819971195392</v>
      </c>
      <c r="F14" s="172">
        <v>382</v>
      </c>
      <c r="G14" s="173">
        <v>0.04262917085146747</v>
      </c>
      <c r="H14" s="203">
        <v>-0.3429319371727748</v>
      </c>
      <c r="I14" s="128"/>
      <c r="J14" s="143"/>
      <c r="K14" s="129" t="s">
        <v>142</v>
      </c>
      <c r="L14" s="137">
        <v>54</v>
      </c>
      <c r="M14" s="137">
        <v>112</v>
      </c>
      <c r="N14" s="87">
        <v>-0.5178571428571428</v>
      </c>
      <c r="O14" s="199"/>
      <c r="P14" s="199"/>
      <c r="R14" s="143"/>
      <c r="S14" s="129" t="s">
        <v>142</v>
      </c>
      <c r="T14" s="137">
        <v>200</v>
      </c>
      <c r="U14" s="137">
        <v>325</v>
      </c>
      <c r="V14" s="87">
        <v>-0.3846153846153846</v>
      </c>
      <c r="W14" s="199"/>
      <c r="X14" s="199"/>
    </row>
    <row r="15" spans="2:24" ht="12.75">
      <c r="B15" s="256" t="s">
        <v>77</v>
      </c>
      <c r="C15" s="257"/>
      <c r="D15" s="144">
        <v>6253</v>
      </c>
      <c r="E15" s="145">
        <v>0.75048007681229</v>
      </c>
      <c r="F15" s="144">
        <v>6872</v>
      </c>
      <c r="G15" s="145">
        <v>0.766878696574043</v>
      </c>
      <c r="H15" s="147">
        <v>-0.09007566938300349</v>
      </c>
      <c r="I15" s="128"/>
      <c r="J15" s="138" t="s">
        <v>71</v>
      </c>
      <c r="K15" s="139"/>
      <c r="L15" s="140">
        <v>182</v>
      </c>
      <c r="M15" s="140">
        <v>213</v>
      </c>
      <c r="N15" s="142">
        <v>-0.14553990610328638</v>
      </c>
      <c r="O15" s="164">
        <v>0.021843494959193473</v>
      </c>
      <c r="P15" s="164">
        <v>0.023769668563776363</v>
      </c>
      <c r="R15" s="138" t="s">
        <v>80</v>
      </c>
      <c r="S15" s="139"/>
      <c r="T15" s="140">
        <v>758</v>
      </c>
      <c r="U15" s="140">
        <v>874</v>
      </c>
      <c r="V15" s="142">
        <v>-0.13272311212814647</v>
      </c>
      <c r="W15" s="164">
        <v>0.09097455592894862</v>
      </c>
      <c r="X15" s="164">
        <v>0.09753375739314808</v>
      </c>
    </row>
    <row r="16" spans="2:24" ht="15">
      <c r="B16" s="258" t="s">
        <v>78</v>
      </c>
      <c r="C16" s="258"/>
      <c r="D16" s="148">
        <v>2079</v>
      </c>
      <c r="E16" s="145">
        <v>0.24951992318771005</v>
      </c>
      <c r="F16" s="148">
        <v>2089</v>
      </c>
      <c r="G16" s="145">
        <v>0.23312130342595694</v>
      </c>
      <c r="H16" s="149">
        <v>-0.00478697941598849</v>
      </c>
      <c r="I16" s="128"/>
      <c r="J16" s="129" t="s">
        <v>66</v>
      </c>
      <c r="K16" s="130" t="s">
        <v>33</v>
      </c>
      <c r="L16" s="281">
        <v>185</v>
      </c>
      <c r="M16" s="184">
        <v>119</v>
      </c>
      <c r="N16" s="85">
        <v>0.5546218487394958</v>
      </c>
      <c r="O16" s="127"/>
      <c r="P16" s="127"/>
      <c r="R16" s="129" t="s">
        <v>52</v>
      </c>
      <c r="S16" s="130" t="s">
        <v>26</v>
      </c>
      <c r="T16" s="215">
        <v>467</v>
      </c>
      <c r="U16" s="184">
        <v>473</v>
      </c>
      <c r="V16" s="85">
        <v>-0.012684989429175508</v>
      </c>
      <c r="W16" s="127"/>
      <c r="X16" s="127"/>
    </row>
    <row r="17" spans="2:24" ht="15">
      <c r="B17" s="259" t="s">
        <v>76</v>
      </c>
      <c r="C17" s="259"/>
      <c r="D17" s="211">
        <v>8332</v>
      </c>
      <c r="E17" s="165">
        <v>1</v>
      </c>
      <c r="F17" s="211">
        <v>8961</v>
      </c>
      <c r="G17" s="166">
        <v>1</v>
      </c>
      <c r="H17" s="206">
        <v>-0.07019305881040061</v>
      </c>
      <c r="I17" s="128"/>
      <c r="J17" s="135"/>
      <c r="K17" s="136" t="s">
        <v>26</v>
      </c>
      <c r="L17" s="185">
        <v>126</v>
      </c>
      <c r="M17" s="186">
        <v>69</v>
      </c>
      <c r="N17" s="86">
        <v>0.826086956521739</v>
      </c>
      <c r="O17" s="134"/>
      <c r="P17" s="134"/>
      <c r="R17" s="135"/>
      <c r="S17" s="136" t="s">
        <v>28</v>
      </c>
      <c r="T17" s="185">
        <v>407</v>
      </c>
      <c r="U17" s="186">
        <v>515</v>
      </c>
      <c r="V17" s="86">
        <v>-0.20970873786407762</v>
      </c>
      <c r="W17" s="134"/>
      <c r="X17" s="134"/>
    </row>
    <row r="18" spans="2:24" ht="15">
      <c r="B18" s="260" t="s">
        <v>101</v>
      </c>
      <c r="C18" s="260"/>
      <c r="D18" s="260"/>
      <c r="E18" s="260"/>
      <c r="F18" s="260"/>
      <c r="G18" s="260"/>
      <c r="H18" s="260"/>
      <c r="I18" s="128"/>
      <c r="J18" s="135"/>
      <c r="K18" s="136" t="s">
        <v>0</v>
      </c>
      <c r="L18" s="185">
        <v>107</v>
      </c>
      <c r="M18" s="186">
        <v>37</v>
      </c>
      <c r="N18" s="86">
        <v>1.891891891891892</v>
      </c>
      <c r="O18" s="134"/>
      <c r="P18" s="134"/>
      <c r="R18" s="135"/>
      <c r="S18" s="136" t="s">
        <v>48</v>
      </c>
      <c r="T18" s="185">
        <v>308</v>
      </c>
      <c r="U18" s="186">
        <v>926</v>
      </c>
      <c r="V18" s="86">
        <v>-0.6673866090712743</v>
      </c>
      <c r="W18" s="134"/>
      <c r="X18" s="134"/>
    </row>
    <row r="19" spans="2:24" ht="12.75" customHeight="1">
      <c r="B19" s="253" t="s">
        <v>45</v>
      </c>
      <c r="C19" s="253"/>
      <c r="D19" s="253"/>
      <c r="E19" s="253"/>
      <c r="F19" s="253"/>
      <c r="G19" s="253"/>
      <c r="H19" s="253"/>
      <c r="I19" s="128"/>
      <c r="J19" s="143"/>
      <c r="K19" s="187" t="s">
        <v>142</v>
      </c>
      <c r="L19" s="137">
        <v>491</v>
      </c>
      <c r="M19" s="137">
        <v>306</v>
      </c>
      <c r="N19" s="87">
        <v>0.6045751633986929</v>
      </c>
      <c r="O19" s="199"/>
      <c r="P19" s="199"/>
      <c r="R19" s="143"/>
      <c r="S19" s="187" t="s">
        <v>142</v>
      </c>
      <c r="T19" s="137">
        <v>1621</v>
      </c>
      <c r="U19" s="137">
        <v>1663</v>
      </c>
      <c r="V19" s="87">
        <v>-0.02525556223692127</v>
      </c>
      <c r="W19" s="199"/>
      <c r="X19" s="199"/>
    </row>
    <row r="20" spans="2:24" ht="12.75">
      <c r="B20" s="253"/>
      <c r="C20" s="253"/>
      <c r="D20" s="253"/>
      <c r="E20" s="253"/>
      <c r="F20" s="253"/>
      <c r="G20" s="253"/>
      <c r="H20" s="253"/>
      <c r="I20" s="128"/>
      <c r="J20" s="150" t="s">
        <v>72</v>
      </c>
      <c r="K20" s="151"/>
      <c r="L20" s="140">
        <v>909</v>
      </c>
      <c r="M20" s="140">
        <v>531</v>
      </c>
      <c r="N20" s="142">
        <v>0.7118644067796611</v>
      </c>
      <c r="O20" s="164">
        <v>0.10909745559289487</v>
      </c>
      <c r="P20" s="164">
        <v>0.059256779377301644</v>
      </c>
      <c r="R20" s="138" t="s">
        <v>81</v>
      </c>
      <c r="S20" s="152"/>
      <c r="T20" s="140">
        <v>2803</v>
      </c>
      <c r="U20" s="140">
        <v>3577</v>
      </c>
      <c r="V20" s="142">
        <v>-0.21638244338831425</v>
      </c>
      <c r="W20" s="164">
        <v>0.33641382621219396</v>
      </c>
      <c r="X20" s="164">
        <v>0.39917419930811293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5">
        <v>256</v>
      </c>
      <c r="M21" s="184">
        <v>283</v>
      </c>
      <c r="N21" s="85">
        <v>-0.09540636042402828</v>
      </c>
      <c r="O21" s="127"/>
      <c r="P21" s="127"/>
      <c r="R21" s="135" t="s">
        <v>53</v>
      </c>
      <c r="S21" s="130" t="s">
        <v>31</v>
      </c>
      <c r="T21" s="126">
        <v>29</v>
      </c>
      <c r="U21" s="184">
        <v>33</v>
      </c>
      <c r="V21" s="85">
        <v>-0.12121212121212122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5">
        <v>187</v>
      </c>
      <c r="M22" s="186">
        <v>180</v>
      </c>
      <c r="N22" s="86">
        <v>0.03888888888888897</v>
      </c>
      <c r="O22" s="134"/>
      <c r="P22" s="134"/>
      <c r="R22" s="135"/>
      <c r="S22" s="136" t="s">
        <v>27</v>
      </c>
      <c r="T22" s="133">
        <v>7</v>
      </c>
      <c r="U22" s="186">
        <v>8</v>
      </c>
      <c r="V22" s="86">
        <v>-0.125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5">
        <v>154</v>
      </c>
      <c r="M23" s="186">
        <v>150</v>
      </c>
      <c r="N23" s="86">
        <v>0.026666666666666616</v>
      </c>
      <c r="O23" s="134"/>
      <c r="P23" s="134"/>
      <c r="R23" s="135"/>
      <c r="S23" s="136" t="s">
        <v>29</v>
      </c>
      <c r="T23" s="133">
        <v>3</v>
      </c>
      <c r="U23" s="186">
        <v>27</v>
      </c>
      <c r="V23" s="86">
        <v>-0.8888888888888888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7" t="s">
        <v>142</v>
      </c>
      <c r="L24" s="137">
        <v>279</v>
      </c>
      <c r="M24" s="137">
        <v>280</v>
      </c>
      <c r="N24" s="87">
        <v>-0.0035714285714285587</v>
      </c>
      <c r="O24" s="199"/>
      <c r="P24" s="199"/>
      <c r="R24" s="143"/>
      <c r="S24" s="187" t="s">
        <v>142</v>
      </c>
      <c r="T24" s="137">
        <v>0</v>
      </c>
      <c r="U24" s="137">
        <v>0</v>
      </c>
      <c r="V24" s="87"/>
      <c r="W24" s="199"/>
      <c r="X24" s="199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876</v>
      </c>
      <c r="M25" s="140">
        <v>893</v>
      </c>
      <c r="N25" s="142">
        <v>-0.01903695408734607</v>
      </c>
      <c r="O25" s="164">
        <v>0.10513682189150264</v>
      </c>
      <c r="P25" s="164">
        <v>0.09965405646691218</v>
      </c>
      <c r="R25" s="138" t="s">
        <v>82</v>
      </c>
      <c r="S25" s="151"/>
      <c r="T25" s="140">
        <v>39</v>
      </c>
      <c r="U25" s="140">
        <v>68</v>
      </c>
      <c r="V25" s="142">
        <v>-0.42647058823529416</v>
      </c>
      <c r="W25" s="164">
        <v>0.004680748919827172</v>
      </c>
      <c r="X25" s="164">
        <v>0.007588438790313581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5">
        <v>825</v>
      </c>
      <c r="M26" s="184">
        <v>912</v>
      </c>
      <c r="N26" s="85">
        <v>-0.09539473684210531</v>
      </c>
      <c r="O26" s="127"/>
      <c r="P26" s="127"/>
      <c r="R26" s="157" t="s">
        <v>54</v>
      </c>
      <c r="S26" s="130" t="s">
        <v>26</v>
      </c>
      <c r="T26" s="215">
        <v>69</v>
      </c>
      <c r="U26" s="184">
        <v>69</v>
      </c>
      <c r="V26" s="86">
        <v>0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5">
        <v>367</v>
      </c>
      <c r="M27" s="186">
        <v>356</v>
      </c>
      <c r="N27" s="86">
        <v>0.030898876404494402</v>
      </c>
      <c r="O27" s="134"/>
      <c r="P27" s="134"/>
      <c r="R27" s="135"/>
      <c r="S27" s="136" t="s">
        <v>27</v>
      </c>
      <c r="T27" s="185">
        <v>57</v>
      </c>
      <c r="U27" s="186">
        <v>90</v>
      </c>
      <c r="V27" s="86">
        <v>-0.3666666666666667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5">
        <v>305</v>
      </c>
      <c r="M28" s="186">
        <v>254</v>
      </c>
      <c r="N28" s="86">
        <v>0.20078740157480324</v>
      </c>
      <c r="O28" s="134"/>
      <c r="P28" s="134"/>
      <c r="R28" s="135"/>
      <c r="S28" s="136" t="s">
        <v>31</v>
      </c>
      <c r="T28" s="185">
        <v>53</v>
      </c>
      <c r="U28" s="186">
        <v>40</v>
      </c>
      <c r="V28" s="86">
        <v>0.32499999999999996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142</v>
      </c>
      <c r="L29" s="137">
        <v>1028</v>
      </c>
      <c r="M29" s="137">
        <v>1016</v>
      </c>
      <c r="N29" s="87">
        <v>0.011811023622047223</v>
      </c>
      <c r="O29" s="199"/>
      <c r="P29" s="199"/>
      <c r="R29" s="143"/>
      <c r="S29" s="129" t="s">
        <v>142</v>
      </c>
      <c r="T29" s="137">
        <v>118</v>
      </c>
      <c r="U29" s="137">
        <v>109</v>
      </c>
      <c r="V29" s="87">
        <v>0.08256880733944949</v>
      </c>
      <c r="W29" s="199"/>
      <c r="X29" s="199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2525</v>
      </c>
      <c r="M30" s="140">
        <v>2538</v>
      </c>
      <c r="N30" s="142">
        <v>-0.005122143420015712</v>
      </c>
      <c r="O30" s="164">
        <v>0.3030484877580413</v>
      </c>
      <c r="P30" s="164">
        <v>0.28322731837964515</v>
      </c>
      <c r="R30" s="138" t="s">
        <v>83</v>
      </c>
      <c r="S30" s="139"/>
      <c r="T30" s="140">
        <v>297</v>
      </c>
      <c r="U30" s="140">
        <v>308</v>
      </c>
      <c r="V30" s="142">
        <v>-0.0357142857142857</v>
      </c>
      <c r="W30" s="164">
        <v>0.03564570331253</v>
      </c>
      <c r="X30" s="164">
        <v>0.03437116393259681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30</v>
      </c>
      <c r="M31" s="140">
        <v>3</v>
      </c>
      <c r="N31" s="142">
        <v>9</v>
      </c>
      <c r="O31" s="164">
        <v>0.003600576092174748</v>
      </c>
      <c r="P31" s="164">
        <v>0.00033478406427854036</v>
      </c>
      <c r="R31" s="129" t="s">
        <v>55</v>
      </c>
      <c r="S31" s="130" t="s">
        <v>0</v>
      </c>
      <c r="T31" s="215">
        <v>207</v>
      </c>
      <c r="U31" s="184">
        <v>186</v>
      </c>
      <c r="V31" s="85">
        <v>0.11290322580645151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54" t="s">
        <v>76</v>
      </c>
      <c r="K32" s="255"/>
      <c r="L32" s="161">
        <v>8332</v>
      </c>
      <c r="M32" s="161">
        <v>8961</v>
      </c>
      <c r="N32" s="149">
        <v>-0.07019305881040061</v>
      </c>
      <c r="O32" s="162">
        <v>1</v>
      </c>
      <c r="P32" s="162">
        <v>1</v>
      </c>
      <c r="R32" s="135"/>
      <c r="S32" s="136" t="s">
        <v>26</v>
      </c>
      <c r="T32" s="185">
        <v>138</v>
      </c>
      <c r="U32" s="186">
        <v>75</v>
      </c>
      <c r="V32" s="86">
        <v>0.8400000000000001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5">
        <v>118</v>
      </c>
      <c r="U33" s="186">
        <v>88</v>
      </c>
      <c r="V33" s="86">
        <v>0.34090909090909083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142</v>
      </c>
      <c r="T34" s="137">
        <v>162</v>
      </c>
      <c r="U34" s="137">
        <v>225</v>
      </c>
      <c r="V34" s="87">
        <v>-0.28</v>
      </c>
      <c r="W34" s="199"/>
      <c r="X34" s="199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625</v>
      </c>
      <c r="U35" s="140">
        <v>574</v>
      </c>
      <c r="V35" s="142">
        <v>0.08885017421602792</v>
      </c>
      <c r="W35" s="164">
        <v>0.07501200192030726</v>
      </c>
      <c r="X35" s="164">
        <v>0.06405535096529405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5">
        <v>522</v>
      </c>
      <c r="U36" s="184">
        <v>524</v>
      </c>
      <c r="V36" s="85">
        <v>-0.003816793893129722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5">
        <v>253</v>
      </c>
      <c r="U37" s="186">
        <v>199</v>
      </c>
      <c r="V37" s="86">
        <v>0.27135678391959805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5">
        <v>239</v>
      </c>
      <c r="U38" s="186">
        <v>273</v>
      </c>
      <c r="V38" s="86">
        <v>-0.12454212454212454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7" t="s">
        <v>142</v>
      </c>
      <c r="T39" s="137">
        <v>687</v>
      </c>
      <c r="U39" s="137">
        <v>548</v>
      </c>
      <c r="V39" s="87">
        <v>0.2536496350364963</v>
      </c>
      <c r="W39" s="199"/>
      <c r="X39" s="199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1701</v>
      </c>
      <c r="U40" s="140">
        <v>1544</v>
      </c>
      <c r="V40" s="142">
        <v>0.10168393782383411</v>
      </c>
      <c r="W40" s="164">
        <v>0.20415266442630822</v>
      </c>
      <c r="X40" s="164">
        <v>0.17230219841535543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44</v>
      </c>
      <c r="U41" s="184">
        <v>25</v>
      </c>
      <c r="V41" s="85">
        <v>0.76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143</v>
      </c>
      <c r="T42" s="133">
        <v>39</v>
      </c>
      <c r="U42" s="186">
        <v>42</v>
      </c>
      <c r="V42" s="86">
        <v>-0.0714285714285714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20</v>
      </c>
      <c r="U43" s="186">
        <v>15</v>
      </c>
      <c r="V43" s="86">
        <v>0.33333333333333326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7" t="s">
        <v>142</v>
      </c>
      <c r="T44" s="137">
        <v>52</v>
      </c>
      <c r="U44" s="137">
        <v>72</v>
      </c>
      <c r="V44" s="87">
        <v>-0.2777777777777778</v>
      </c>
      <c r="W44" s="199"/>
      <c r="X44" s="199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155</v>
      </c>
      <c r="U45" s="140">
        <v>154</v>
      </c>
      <c r="V45" s="142">
        <v>0.006493506493506551</v>
      </c>
      <c r="W45" s="164">
        <v>0.018602976476236197</v>
      </c>
      <c r="X45" s="164">
        <v>0.017185581966298404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209</v>
      </c>
      <c r="U46" s="140">
        <v>69</v>
      </c>
      <c r="V46" s="142">
        <v>2.028985507246377</v>
      </c>
      <c r="W46" s="164">
        <v>0.025084013442150745</v>
      </c>
      <c r="X46" s="164">
        <v>0.0077000334784064275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54" t="s">
        <v>76</v>
      </c>
      <c r="S47" s="255"/>
      <c r="T47" s="140">
        <v>8332</v>
      </c>
      <c r="U47" s="140">
        <v>8961</v>
      </c>
      <c r="V47" s="142">
        <v>-0.07019305881040061</v>
      </c>
      <c r="W47" s="141">
        <v>1</v>
      </c>
      <c r="X47" s="141">
        <v>0.9999999999999999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6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6" operator="equal" stopIfTrue="1">
      <formula>0</formula>
    </cfRule>
  </conditionalFormatting>
  <conditionalFormatting sqref="T41 T43">
    <cfRule type="cellIs" priority="3" dxfId="6" operator="equal" stopIfTrue="1">
      <formula>0</formula>
    </cfRule>
  </conditionalFormatting>
  <conditionalFormatting sqref="T42">
    <cfRule type="cellIs" priority="2" dxfId="6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/>
      <c r="I9" s="106"/>
      <c r="J9" s="106"/>
      <c r="K9" s="106"/>
      <c r="L9" s="106"/>
      <c r="M9" s="106"/>
      <c r="N9" s="9">
        <v>8412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/>
      <c r="I10" s="111"/>
      <c r="J10" s="111"/>
      <c r="K10" s="111"/>
      <c r="L10" s="111"/>
      <c r="M10" s="111"/>
      <c r="N10" s="200">
        <v>-0.33185067513899924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2"/>
    </row>
    <row r="12" spans="1:14" ht="24" customHeight="1">
      <c r="A12" s="229" t="s">
        <v>6</v>
      </c>
      <c r="B12" s="221" t="str">
        <f>'R_MC NEW 2018vs2017'!B12:C12</f>
        <v>JUNE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'R_MC NEW 2018vs2017'!B13</f>
        <v>2018</v>
      </c>
      <c r="C13" s="47">
        <f>'R_MC NEW 2018vs2017'!C13</f>
        <v>2017</v>
      </c>
      <c r="D13" s="224"/>
      <c r="E13" s="47">
        <f>'R_MC NEW 2018vs2017'!E13</f>
        <v>2018</v>
      </c>
      <c r="F13" s="47">
        <f>'R_MC NEW 2018vs2017'!F13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2273</v>
      </c>
      <c r="C14" s="109">
        <v>3272</v>
      </c>
      <c r="D14" s="198">
        <v>-0.30531784841075793</v>
      </c>
      <c r="E14" s="109">
        <v>8412</v>
      </c>
      <c r="F14" s="110">
        <v>12590</v>
      </c>
      <c r="G14" s="198">
        <v>-0.33185067513899924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4"/>
      <c r="J1" s="74"/>
      <c r="K1" s="74"/>
      <c r="L1" s="74"/>
    </row>
    <row r="2" spans="2:12" ht="14.25">
      <c r="B2" s="248" t="s">
        <v>141</v>
      </c>
      <c r="C2" s="248"/>
      <c r="D2" s="248"/>
      <c r="E2" s="248"/>
      <c r="F2" s="248"/>
      <c r="G2" s="248"/>
      <c r="H2" s="248"/>
      <c r="I2" s="261"/>
      <c r="J2" s="261"/>
      <c r="K2" s="261"/>
      <c r="L2" s="261"/>
    </row>
    <row r="3" spans="2:16" ht="24" customHeight="1">
      <c r="B3" s="239" t="s">
        <v>58</v>
      </c>
      <c r="C3" s="242" t="s">
        <v>59</v>
      </c>
      <c r="D3" s="250" t="str">
        <f>'R_MC 2018 rankings'!D3:H3</f>
        <v>January - June</v>
      </c>
      <c r="E3" s="251"/>
      <c r="F3" s="251"/>
      <c r="G3" s="251"/>
      <c r="H3" s="252"/>
      <c r="I3" s="76"/>
      <c r="J3" s="77"/>
      <c r="K3" s="77"/>
      <c r="L3" s="78"/>
      <c r="M3" s="79"/>
      <c r="N3" s="79"/>
      <c r="O3" s="79"/>
      <c r="P3" s="79"/>
    </row>
    <row r="4" spans="2:16" ht="12.75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7">
        <v>1</v>
      </c>
      <c r="C5" s="208" t="s">
        <v>48</v>
      </c>
      <c r="D5" s="213">
        <v>2411</v>
      </c>
      <c r="E5" s="168">
        <v>0.2866143604374703</v>
      </c>
      <c r="F5" s="213">
        <v>4017</v>
      </c>
      <c r="G5" s="169">
        <v>0.31906274821286734</v>
      </c>
      <c r="H5" s="202">
        <v>-0.3998008464027881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9">
        <v>2</v>
      </c>
      <c r="C6" s="210" t="s">
        <v>102</v>
      </c>
      <c r="D6" s="214">
        <v>1262</v>
      </c>
      <c r="E6" s="171">
        <v>0.15002377555872562</v>
      </c>
      <c r="F6" s="214">
        <v>1147</v>
      </c>
      <c r="G6" s="173">
        <v>0.09110405083399524</v>
      </c>
      <c r="H6" s="203">
        <v>0.10026155187445518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9">
        <v>3</v>
      </c>
      <c r="C7" s="210" t="s">
        <v>30</v>
      </c>
      <c r="D7" s="214">
        <v>815</v>
      </c>
      <c r="E7" s="171">
        <v>0.09688540180694247</v>
      </c>
      <c r="F7" s="214">
        <v>2456</v>
      </c>
      <c r="G7" s="173">
        <v>0.19507545671167592</v>
      </c>
      <c r="H7" s="203">
        <v>-0.6681596091205212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9">
        <v>4</v>
      </c>
      <c r="C8" s="210" t="s">
        <v>28</v>
      </c>
      <c r="D8" s="214">
        <v>686</v>
      </c>
      <c r="E8" s="171">
        <v>0.08155016642891108</v>
      </c>
      <c r="F8" s="214">
        <v>1368</v>
      </c>
      <c r="G8" s="173">
        <v>0.10865766481334392</v>
      </c>
      <c r="H8" s="203">
        <v>-0.4985380116959064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9">
        <v>5</v>
      </c>
      <c r="C9" s="210" t="s">
        <v>35</v>
      </c>
      <c r="D9" s="214">
        <v>533</v>
      </c>
      <c r="E9" s="171">
        <v>0.06336186400380409</v>
      </c>
      <c r="F9" s="214">
        <v>932</v>
      </c>
      <c r="G9" s="173">
        <v>0.07402700555996823</v>
      </c>
      <c r="H9" s="203">
        <v>-0.42811158798283266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9">
        <v>6</v>
      </c>
      <c r="C10" s="210" t="s">
        <v>34</v>
      </c>
      <c r="D10" s="214">
        <v>386</v>
      </c>
      <c r="E10" s="171">
        <v>0.045886828340466</v>
      </c>
      <c r="F10" s="214">
        <v>349</v>
      </c>
      <c r="G10" s="173">
        <v>0.02772041302621128</v>
      </c>
      <c r="H10" s="203">
        <v>0.10601719197707737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9">
        <v>7</v>
      </c>
      <c r="C11" s="210" t="s">
        <v>89</v>
      </c>
      <c r="D11" s="214">
        <v>339</v>
      </c>
      <c r="E11" s="171">
        <v>0.04029957203994294</v>
      </c>
      <c r="F11" s="214">
        <v>352</v>
      </c>
      <c r="G11" s="173">
        <v>0.027958697378872122</v>
      </c>
      <c r="H11" s="203">
        <v>-0.03693181818181823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9">
        <v>8</v>
      </c>
      <c r="C12" s="210" t="s">
        <v>148</v>
      </c>
      <c r="D12" s="214">
        <v>309</v>
      </c>
      <c r="E12" s="171">
        <v>0.03673323823109843</v>
      </c>
      <c r="F12" s="214">
        <v>0</v>
      </c>
      <c r="G12" s="173">
        <v>0</v>
      </c>
      <c r="H12" s="203"/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9">
        <v>9</v>
      </c>
      <c r="C13" s="210" t="s">
        <v>149</v>
      </c>
      <c r="D13" s="214">
        <v>180</v>
      </c>
      <c r="E13" s="171">
        <v>0.021398002853067047</v>
      </c>
      <c r="F13" s="214">
        <v>53</v>
      </c>
      <c r="G13" s="173">
        <v>0.004209690230341541</v>
      </c>
      <c r="H13" s="203">
        <v>2.3962264150943398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09">
        <v>10</v>
      </c>
      <c r="C14" s="210" t="s">
        <v>154</v>
      </c>
      <c r="D14" s="214">
        <v>160</v>
      </c>
      <c r="E14" s="171">
        <v>0.019020446980504042</v>
      </c>
      <c r="F14" s="214">
        <v>151</v>
      </c>
      <c r="G14" s="173">
        <v>0.011993645750595711</v>
      </c>
      <c r="H14" s="203">
        <v>0.0596026490066226</v>
      </c>
      <c r="I14" s="79"/>
      <c r="J14" s="82"/>
      <c r="K14" s="82"/>
      <c r="L14" s="82"/>
      <c r="N14" s="79"/>
      <c r="O14" s="79"/>
      <c r="P14" s="79"/>
    </row>
    <row r="15" spans="2:16" ht="12.75">
      <c r="B15" s="256" t="s">
        <v>77</v>
      </c>
      <c r="C15" s="257"/>
      <c r="D15" s="144">
        <v>7081</v>
      </c>
      <c r="E15" s="145">
        <v>0.8417736566809321</v>
      </c>
      <c r="F15" s="146">
        <v>10825</v>
      </c>
      <c r="G15" s="145">
        <v>0.8598093725178714</v>
      </c>
      <c r="H15" s="147">
        <v>-0.3458660508083141</v>
      </c>
      <c r="I15" s="80"/>
      <c r="J15" s="80"/>
      <c r="K15" s="80"/>
      <c r="N15" s="79"/>
      <c r="O15" s="79"/>
      <c r="P15" s="79"/>
    </row>
    <row r="16" spans="2:16" ht="12.75">
      <c r="B16" s="258" t="s">
        <v>78</v>
      </c>
      <c r="C16" s="258"/>
      <c r="D16" s="148">
        <v>1331</v>
      </c>
      <c r="E16" s="145">
        <v>0.15822634331906799</v>
      </c>
      <c r="F16" s="148">
        <v>1765</v>
      </c>
      <c r="G16" s="145">
        <v>0.14019062748212868</v>
      </c>
      <c r="H16" s="147">
        <v>-0.2458923512747876</v>
      </c>
      <c r="I16" s="80"/>
      <c r="J16" s="80"/>
      <c r="K16" s="80"/>
      <c r="N16" s="79"/>
      <c r="O16" s="79"/>
      <c r="P16" s="79"/>
    </row>
    <row r="17" spans="2:11" ht="12.75" customHeight="1">
      <c r="B17" s="259" t="s">
        <v>76</v>
      </c>
      <c r="C17" s="259"/>
      <c r="D17" s="211">
        <v>8412</v>
      </c>
      <c r="E17" s="165">
        <v>1</v>
      </c>
      <c r="F17" s="211">
        <v>12590</v>
      </c>
      <c r="G17" s="166">
        <v>0.9999999999999992</v>
      </c>
      <c r="H17" s="206">
        <v>-0.33185067513899924</v>
      </c>
      <c r="I17" s="80"/>
      <c r="J17" s="80"/>
      <c r="K17" s="80"/>
    </row>
    <row r="18" spans="2:11" ht="12.75">
      <c r="B18" s="260" t="s">
        <v>101</v>
      </c>
      <c r="C18" s="260"/>
      <c r="D18" s="260"/>
      <c r="E18" s="260"/>
      <c r="F18" s="260"/>
      <c r="G18" s="260"/>
      <c r="H18" s="260"/>
      <c r="I18" s="80"/>
      <c r="J18" s="80"/>
      <c r="K18" s="80"/>
    </row>
    <row r="19" spans="2:11" ht="12.75">
      <c r="B19" s="253" t="s">
        <v>45</v>
      </c>
      <c r="C19" s="253"/>
      <c r="D19" s="253"/>
      <c r="E19" s="253"/>
      <c r="F19" s="253"/>
      <c r="G19" s="253"/>
      <c r="H19" s="253"/>
      <c r="I19" s="80"/>
      <c r="J19" s="80"/>
      <c r="K19" s="80"/>
    </row>
    <row r="20" spans="2:11" ht="12.75">
      <c r="B20" s="253"/>
      <c r="C20" s="253"/>
      <c r="D20" s="253"/>
      <c r="E20" s="253"/>
      <c r="F20" s="253"/>
      <c r="G20" s="253"/>
      <c r="H20" s="253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6" operator="equal">
      <formula>0</formula>
    </cfRule>
  </conditionalFormatting>
  <conditionalFormatting sqref="H15:H16">
    <cfRule type="cellIs" priority="3" dxfId="4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D6" sqref="D6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132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/>
      <c r="I3" s="3"/>
      <c r="J3" s="3"/>
      <c r="K3" s="3"/>
      <c r="L3" s="3"/>
      <c r="M3" s="3"/>
      <c r="N3" s="4">
        <v>36773</v>
      </c>
      <c r="O3" s="193">
        <v>0.8875506854605136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/>
      <c r="I4" s="3"/>
      <c r="J4" s="3"/>
      <c r="K4" s="3"/>
      <c r="L4" s="3"/>
      <c r="M4" s="3"/>
      <c r="N4" s="4">
        <v>4659</v>
      </c>
      <c r="O4" s="193">
        <v>0.11244931453948638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/>
      <c r="I5" s="106"/>
      <c r="J5" s="106"/>
      <c r="K5" s="106"/>
      <c r="L5" s="106"/>
      <c r="M5" s="106"/>
      <c r="N5" s="9">
        <v>41432</v>
      </c>
      <c r="O5" s="193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4">
        <v>0.4864702345159351</v>
      </c>
      <c r="C6" s="194">
        <v>0.1941747572815533</v>
      </c>
      <c r="D6" s="194">
        <v>1.144647696476965</v>
      </c>
      <c r="E6" s="194">
        <v>0.7717580161111988</v>
      </c>
      <c r="F6" s="194">
        <v>-0.12088793795132391</v>
      </c>
      <c r="G6" s="194">
        <v>-0.12797890680458368</v>
      </c>
      <c r="H6" s="194"/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5">
        <v>0.24096385542168686</v>
      </c>
      <c r="C7" s="195">
        <v>-0.06017191977077363</v>
      </c>
      <c r="D7" s="195">
        <v>-0.2742175856929955</v>
      </c>
      <c r="E7" s="195">
        <v>0.3780098280098281</v>
      </c>
      <c r="F7" s="195">
        <v>0.17197527929641065</v>
      </c>
      <c r="G7" s="195">
        <v>0.020652818991097943</v>
      </c>
      <c r="H7" s="195"/>
      <c r="I7" s="195"/>
      <c r="J7" s="195"/>
      <c r="K7" s="195"/>
      <c r="L7" s="195"/>
      <c r="M7" s="195"/>
      <c r="N7" s="195">
        <v>0.066872666409167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9" t="s">
        <v>6</v>
      </c>
      <c r="B9" s="221" t="str">
        <f>'R_MP NEW 2018vs2017'!B12:C12</f>
        <v>JUNE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'R_MP NEW 2018vs2017'!B13</f>
        <v>2018</v>
      </c>
      <c r="C10" s="47">
        <f>'R_MP NEW 2018vs2017'!C13</f>
        <v>2017</v>
      </c>
      <c r="D10" s="224"/>
      <c r="E10" s="47">
        <f>'R_MP NEW 2018vs2017'!E13</f>
        <v>2018</v>
      </c>
      <c r="F10" s="47">
        <f>'R_MP NEW 2018vs2017'!F13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7427</v>
      </c>
      <c r="C11" s="108">
        <v>7223</v>
      </c>
      <c r="D11" s="196">
        <v>0.02824311228021603</v>
      </c>
      <c r="E11" s="108">
        <v>36773</v>
      </c>
      <c r="F11" s="18">
        <v>34045</v>
      </c>
      <c r="G11" s="196">
        <v>0.08012924071082383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1172</v>
      </c>
      <c r="C12" s="108">
        <v>1202</v>
      </c>
      <c r="D12" s="196">
        <v>-0.024958402662229595</v>
      </c>
      <c r="E12" s="108">
        <v>4659</v>
      </c>
      <c r="F12" s="18">
        <v>4790</v>
      </c>
      <c r="G12" s="196">
        <v>-0.02734864300626305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8599</v>
      </c>
      <c r="C13" s="108">
        <v>8425</v>
      </c>
      <c r="D13" s="196">
        <v>0.020652818991097943</v>
      </c>
      <c r="E13" s="108">
        <v>41432</v>
      </c>
      <c r="F13" s="108">
        <v>38835</v>
      </c>
      <c r="G13" s="196">
        <v>0.066872666409167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8"/>
      <c r="D14" s="188"/>
      <c r="E14" s="188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133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/>
      <c r="I10" s="68"/>
      <c r="J10" s="68"/>
      <c r="K10" s="68"/>
      <c r="L10" s="68"/>
      <c r="M10" s="68"/>
      <c r="N10" s="68">
        <v>8332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/>
      <c r="I11" s="67"/>
      <c r="J11" s="67"/>
      <c r="K11" s="67"/>
      <c r="L11" s="67"/>
      <c r="M11" s="67"/>
      <c r="N11" s="66">
        <v>36773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/>
      <c r="I12" s="41"/>
      <c r="J12" s="41"/>
      <c r="K12" s="41"/>
      <c r="L12" s="41"/>
      <c r="M12" s="41"/>
      <c r="N12" s="41">
        <v>45105</v>
      </c>
      <c r="O12" s="34"/>
      <c r="R12" s="35"/>
    </row>
    <row r="13" spans="1:18" ht="12.75">
      <c r="A13" s="42" t="s">
        <v>18</v>
      </c>
      <c r="B13" s="201">
        <v>0.18354731336186392</v>
      </c>
      <c r="C13" s="201">
        <v>-0.11705781339439036</v>
      </c>
      <c r="D13" s="201">
        <v>-0.27621509824198553</v>
      </c>
      <c r="E13" s="201">
        <v>0.34727036395147315</v>
      </c>
      <c r="F13" s="201">
        <v>0.14492442919927107</v>
      </c>
      <c r="G13" s="201">
        <v>0.025604706907823127</v>
      </c>
      <c r="H13" s="201"/>
      <c r="I13" s="201"/>
      <c r="J13" s="201"/>
      <c r="K13" s="201"/>
      <c r="L13" s="201"/>
      <c r="M13" s="201"/>
      <c r="N13" s="201">
        <v>0.048807143189322444</v>
      </c>
      <c r="P13" s="29"/>
      <c r="R13" s="33"/>
    </row>
    <row r="14" spans="1:18" ht="12.75">
      <c r="A14" s="42" t="s">
        <v>19</v>
      </c>
      <c r="B14" s="201">
        <v>-0.06940874035989719</v>
      </c>
      <c r="C14" s="201">
        <v>-0.2893258426966292</v>
      </c>
      <c r="D14" s="201">
        <v>-0.3331518780620577</v>
      </c>
      <c r="E14" s="201">
        <v>0.09440389294403895</v>
      </c>
      <c r="F14" s="201">
        <v>-0.0044709388971684305</v>
      </c>
      <c r="G14" s="201">
        <v>0.015856777493606034</v>
      </c>
      <c r="H14" s="201"/>
      <c r="I14" s="201"/>
      <c r="J14" s="201"/>
      <c r="K14" s="201"/>
      <c r="L14" s="201"/>
      <c r="M14" s="201"/>
      <c r="N14" s="201">
        <v>-0.07019305881040061</v>
      </c>
      <c r="R14" s="33"/>
    </row>
    <row r="15" spans="1:18" ht="12.75">
      <c r="A15" s="42" t="s">
        <v>20</v>
      </c>
      <c r="B15" s="201">
        <v>0.24095682613768954</v>
      </c>
      <c r="C15" s="201">
        <v>-0.0729690869877786</v>
      </c>
      <c r="D15" s="201">
        <v>-0.26286224945742376</v>
      </c>
      <c r="E15" s="201">
        <v>0.419673958478473</v>
      </c>
      <c r="F15" s="201">
        <v>0.18603061782394748</v>
      </c>
      <c r="G15" s="201">
        <v>0.02824311228021603</v>
      </c>
      <c r="H15" s="201"/>
      <c r="I15" s="201"/>
      <c r="J15" s="201"/>
      <c r="K15" s="201"/>
      <c r="L15" s="201"/>
      <c r="M15" s="201"/>
      <c r="N15" s="201">
        <v>0.08012924071082383</v>
      </c>
      <c r="R15" s="33"/>
    </row>
    <row r="16" spans="1:18" ht="12.75">
      <c r="A16" s="42" t="s">
        <v>21</v>
      </c>
      <c r="B16" s="201">
        <v>0.1454399357171555</v>
      </c>
      <c r="C16" s="201">
        <v>0.1640194489465154</v>
      </c>
      <c r="D16" s="201">
        <v>0.17502500357193884</v>
      </c>
      <c r="E16" s="201">
        <v>0.18081685158385594</v>
      </c>
      <c r="F16" s="201">
        <v>0.18762288175264488</v>
      </c>
      <c r="G16" s="201">
        <v>0.210984808243918</v>
      </c>
      <c r="H16" s="201"/>
      <c r="I16" s="201"/>
      <c r="J16" s="201"/>
      <c r="K16" s="201"/>
      <c r="L16" s="201"/>
      <c r="M16" s="201"/>
      <c r="N16" s="201">
        <v>0.18472453164837602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/>
      <c r="I25" s="68"/>
      <c r="J25" s="68"/>
      <c r="K25" s="68"/>
      <c r="L25" s="68"/>
      <c r="M25" s="68"/>
      <c r="N25" s="68">
        <v>8412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/>
      <c r="I26" s="67"/>
      <c r="J26" s="67"/>
      <c r="K26" s="67"/>
      <c r="L26" s="67"/>
      <c r="M26" s="67"/>
      <c r="N26" s="66">
        <v>4659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/>
      <c r="I27" s="44"/>
      <c r="J27" s="44"/>
      <c r="K27" s="44"/>
      <c r="L27" s="44"/>
      <c r="M27" s="44"/>
      <c r="N27" s="41">
        <v>13071</v>
      </c>
      <c r="O27" s="34"/>
    </row>
    <row r="28" spans="1:15" s="5" customFormat="1" ht="12.75">
      <c r="A28" s="42" t="s">
        <v>18</v>
      </c>
      <c r="B28" s="201">
        <v>-0.19741935483870965</v>
      </c>
      <c r="C28" s="201">
        <v>-0.35264054514480414</v>
      </c>
      <c r="D28" s="201">
        <v>-0.530363137015563</v>
      </c>
      <c r="E28" s="201">
        <v>-0.08302635307452533</v>
      </c>
      <c r="F28" s="201">
        <v>-0.1642977595760058</v>
      </c>
      <c r="G28" s="201">
        <v>-0.2299955297273134</v>
      </c>
      <c r="H28" s="201"/>
      <c r="I28" s="201"/>
      <c r="J28" s="201"/>
      <c r="K28" s="201"/>
      <c r="L28" s="201"/>
      <c r="M28" s="201"/>
      <c r="N28" s="201">
        <v>-0.24792865362485617</v>
      </c>
      <c r="O28" s="34"/>
    </row>
    <row r="29" spans="1:15" s="5" customFormat="1" ht="12.75">
      <c r="A29" s="42" t="s">
        <v>19</v>
      </c>
      <c r="B29" s="201">
        <v>-0.4426559356136821</v>
      </c>
      <c r="C29" s="201">
        <v>-0.5251533742331289</v>
      </c>
      <c r="D29" s="201">
        <v>-0.5886049434436531</v>
      </c>
      <c r="E29" s="201">
        <v>-0.13951675759937643</v>
      </c>
      <c r="F29" s="201">
        <v>-0.2515558467081559</v>
      </c>
      <c r="G29" s="201">
        <v>-0.30531784841075793</v>
      </c>
      <c r="H29" s="201"/>
      <c r="I29" s="201"/>
      <c r="J29" s="201"/>
      <c r="K29" s="201"/>
      <c r="L29" s="201"/>
      <c r="M29" s="201"/>
      <c r="N29" s="201">
        <v>-0.33185067513899924</v>
      </c>
      <c r="O29" s="34"/>
    </row>
    <row r="30" spans="1:15" s="5" customFormat="1" ht="12.75">
      <c r="A30" s="42" t="s">
        <v>20</v>
      </c>
      <c r="B30" s="201">
        <v>0.24100719424460437</v>
      </c>
      <c r="C30" s="201">
        <v>0.03899721448467974</v>
      </c>
      <c r="D30" s="201">
        <v>-0.37415730337078656</v>
      </c>
      <c r="E30" s="201">
        <v>0.06749740394600212</v>
      </c>
      <c r="F30" s="201">
        <v>0.07832422586520948</v>
      </c>
      <c r="G30" s="201">
        <v>-0.024958402662229595</v>
      </c>
      <c r="H30" s="201"/>
      <c r="I30" s="201"/>
      <c r="J30" s="201"/>
      <c r="K30" s="201"/>
      <c r="L30" s="201"/>
      <c r="M30" s="201"/>
      <c r="N30" s="201">
        <v>-0.02734864300626305</v>
      </c>
      <c r="O30" s="34"/>
    </row>
    <row r="31" spans="1:14" ht="12.75">
      <c r="A31" s="42" t="s">
        <v>22</v>
      </c>
      <c r="B31" s="201">
        <v>0.4453376205787781</v>
      </c>
      <c r="C31" s="201">
        <v>0.5092105263157894</v>
      </c>
      <c r="D31" s="201">
        <v>0.6380766731643924</v>
      </c>
      <c r="E31" s="201">
        <v>0.6823238566131026</v>
      </c>
      <c r="F31" s="201">
        <v>0.6586912654943787</v>
      </c>
      <c r="G31" s="201">
        <v>0.6597968069666182</v>
      </c>
      <c r="H31" s="201"/>
      <c r="I31" s="201"/>
      <c r="J31" s="201"/>
      <c r="K31" s="201"/>
      <c r="L31" s="201"/>
      <c r="M31" s="201"/>
      <c r="N31" s="201">
        <v>0.6435620840027542</v>
      </c>
    </row>
    <row r="34" spans="1:7" ht="30.75" customHeight="1">
      <c r="A34" s="229" t="s">
        <v>4</v>
      </c>
      <c r="B34" s="273" t="str">
        <f>'R_PTW USED 2018vs2017'!B9:C9</f>
        <v>JUNE</v>
      </c>
      <c r="C34" s="274"/>
      <c r="D34" s="275" t="s">
        <v>36</v>
      </c>
      <c r="E34" s="277" t="s">
        <v>23</v>
      </c>
      <c r="F34" s="278"/>
      <c r="G34" s="275" t="s">
        <v>36</v>
      </c>
    </row>
    <row r="35" spans="1:7" ht="15.75" customHeight="1">
      <c r="A35" s="230"/>
      <c r="B35" s="47">
        <v>2018</v>
      </c>
      <c r="C35" s="47">
        <v>2017</v>
      </c>
      <c r="D35" s="276"/>
      <c r="E35" s="47">
        <v>2018</v>
      </c>
      <c r="F35" s="47">
        <v>2017</v>
      </c>
      <c r="G35" s="276"/>
    </row>
    <row r="36" spans="1:7" ht="15.75" customHeight="1">
      <c r="A36" s="70" t="s">
        <v>42</v>
      </c>
      <c r="B36" s="112">
        <v>1986</v>
      </c>
      <c r="C36" s="112">
        <v>1955</v>
      </c>
      <c r="D36" s="196">
        <v>0.015856777493606034</v>
      </c>
      <c r="E36" s="112">
        <v>8332</v>
      </c>
      <c r="F36" s="112">
        <v>8961</v>
      </c>
      <c r="G36" s="196">
        <v>-0.07019305881040061</v>
      </c>
    </row>
    <row r="37" spans="1:7" ht="15.75" customHeight="1">
      <c r="A37" s="70" t="s">
        <v>43</v>
      </c>
      <c r="B37" s="112">
        <v>7427</v>
      </c>
      <c r="C37" s="112">
        <v>7223</v>
      </c>
      <c r="D37" s="196">
        <v>0.02824311228021603</v>
      </c>
      <c r="E37" s="112">
        <v>36773</v>
      </c>
      <c r="F37" s="112">
        <v>34045</v>
      </c>
      <c r="G37" s="196">
        <v>0.08012924071082383</v>
      </c>
    </row>
    <row r="38" spans="1:7" ht="15.75" customHeight="1">
      <c r="A38" s="104" t="s">
        <v>5</v>
      </c>
      <c r="B38" s="112">
        <v>9413</v>
      </c>
      <c r="C38" s="112">
        <v>9178</v>
      </c>
      <c r="D38" s="196">
        <v>0.025604706907823127</v>
      </c>
      <c r="E38" s="112">
        <v>45105</v>
      </c>
      <c r="F38" s="112">
        <v>43006</v>
      </c>
      <c r="G38" s="196">
        <v>0.048807143189322444</v>
      </c>
    </row>
    <row r="39" ht="15.75" customHeight="1"/>
    <row r="40" ht="15.75" customHeight="1"/>
    <row r="41" spans="1:7" ht="32.25" customHeight="1">
      <c r="A41" s="229" t="s">
        <v>3</v>
      </c>
      <c r="B41" s="273" t="str">
        <f>B34</f>
        <v>JUNE</v>
      </c>
      <c r="C41" s="274"/>
      <c r="D41" s="275" t="s">
        <v>36</v>
      </c>
      <c r="E41" s="277" t="s">
        <v>23</v>
      </c>
      <c r="F41" s="278"/>
      <c r="G41" s="275" t="s">
        <v>36</v>
      </c>
    </row>
    <row r="42" spans="1:7" ht="15.75" customHeight="1">
      <c r="A42" s="230"/>
      <c r="B42" s="47">
        <v>2018</v>
      </c>
      <c r="C42" s="47">
        <v>2017</v>
      </c>
      <c r="D42" s="276"/>
      <c r="E42" s="47">
        <v>2018</v>
      </c>
      <c r="F42" s="47">
        <v>2017</v>
      </c>
      <c r="G42" s="276"/>
    </row>
    <row r="43" spans="1:7" ht="15.75" customHeight="1">
      <c r="A43" s="70" t="s">
        <v>42</v>
      </c>
      <c r="B43" s="112">
        <v>2273</v>
      </c>
      <c r="C43" s="112">
        <v>3272</v>
      </c>
      <c r="D43" s="196">
        <v>-0.30531784841075793</v>
      </c>
      <c r="E43" s="112">
        <v>8412</v>
      </c>
      <c r="F43" s="112">
        <v>12590</v>
      </c>
      <c r="G43" s="196">
        <v>-0.33185067513899924</v>
      </c>
    </row>
    <row r="44" spans="1:7" ht="15.75" customHeight="1">
      <c r="A44" s="70" t="s">
        <v>43</v>
      </c>
      <c r="B44" s="112">
        <v>1172</v>
      </c>
      <c r="C44" s="112">
        <v>1202</v>
      </c>
      <c r="D44" s="196">
        <v>-0.024958402662229595</v>
      </c>
      <c r="E44" s="112">
        <v>4659</v>
      </c>
      <c r="F44" s="112">
        <v>4790</v>
      </c>
      <c r="G44" s="196">
        <v>-0.02734864300626305</v>
      </c>
    </row>
    <row r="45" spans="1:7" ht="15.75" customHeight="1">
      <c r="A45" s="104" t="s">
        <v>5</v>
      </c>
      <c r="B45" s="112">
        <v>3445</v>
      </c>
      <c r="C45" s="112">
        <v>4474</v>
      </c>
      <c r="D45" s="196">
        <v>-0.2299955297273134</v>
      </c>
      <c r="E45" s="112">
        <v>13071</v>
      </c>
      <c r="F45" s="112">
        <v>17380</v>
      </c>
      <c r="G45" s="196">
        <v>-0.24792865362485617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46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2018-07-10T09:14:03Z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